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Budget\"/>
    </mc:Choice>
  </mc:AlternateContent>
  <xr:revisionPtr revIDLastSave="0" documentId="13_ncr:1_{8829016C-A887-4F46-AFF7-88EA7F967B0C}" xr6:coauthVersionLast="47" xr6:coauthVersionMax="47" xr10:uidLastSave="{00000000-0000-0000-0000-000000000000}"/>
  <bookViews>
    <workbookView xWindow="28680" yWindow="1110" windowWidth="29040" windowHeight="15840" activeTab="2" xr2:uid="{3C423752-76D4-46C4-A5E6-DA8ADEE4C414}"/>
  </bookViews>
  <sheets>
    <sheet name="Budgets" sheetId="5" r:id="rId1"/>
    <sheet name="Expenses" sheetId="4" r:id="rId2"/>
    <sheet name="Activities" sheetId="7" r:id="rId3"/>
    <sheet name="Categories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G19" i="5" s="1"/>
  <c r="F15" i="5"/>
  <c r="G15" i="5" s="1"/>
  <c r="F11" i="5"/>
  <c r="G11" i="5" s="1"/>
  <c r="F7" i="5"/>
  <c r="G7" i="5" s="1"/>
  <c r="F3" i="5"/>
  <c r="G3" i="5" s="1"/>
  <c r="E11" i="5"/>
  <c r="E19" i="5"/>
  <c r="E15" i="5"/>
  <c r="E7" i="5"/>
  <c r="E3" i="5"/>
</calcChain>
</file>

<file path=xl/sharedStrings.xml><?xml version="1.0" encoding="utf-8"?>
<sst xmlns="http://schemas.openxmlformats.org/spreadsheetml/2006/main" count="113" uniqueCount="93">
  <si>
    <t>Number of Residents</t>
  </si>
  <si>
    <t>Amount per Resident per year</t>
  </si>
  <si>
    <t>Total Budget for Educational Activities</t>
  </si>
  <si>
    <t>Amount per Resident</t>
  </si>
  <si>
    <t>Total Budget for Wellness</t>
  </si>
  <si>
    <t>Number of Residents 1 - 25</t>
  </si>
  <si>
    <t>Number of Residents over 25</t>
  </si>
  <si>
    <t>Total Budget for Graduation &amp; Holiday</t>
  </si>
  <si>
    <t>Recruitment</t>
  </si>
  <si>
    <t>Wellness</t>
  </si>
  <si>
    <t>Graduation &amp; Holiday</t>
  </si>
  <si>
    <t>Expense Description</t>
  </si>
  <si>
    <t>Expense Category</t>
  </si>
  <si>
    <t>Amount</t>
  </si>
  <si>
    <t>Fiscal Year</t>
  </si>
  <si>
    <t>Column1</t>
  </si>
  <si>
    <t>Educational Activities/Functions/Program Events</t>
  </si>
  <si>
    <t>Number of Residents in Program</t>
  </si>
  <si>
    <t>Number of Candidates Interviewed</t>
  </si>
  <si>
    <t>Recruitment (virtual)</t>
  </si>
  <si>
    <t>Total Budget for Virtual Recruitment</t>
  </si>
  <si>
    <t>food for didactics/journal club</t>
  </si>
  <si>
    <t>spring picnic</t>
  </si>
  <si>
    <t>program meeting</t>
  </si>
  <si>
    <t>housestaff meeting</t>
  </si>
  <si>
    <t>education session</t>
  </si>
  <si>
    <t>CCC meeting</t>
  </si>
  <si>
    <t>community service day lunch</t>
  </si>
  <si>
    <t>resident retreat</t>
  </si>
  <si>
    <t>social hour</t>
  </si>
  <si>
    <t>snacks for resident room</t>
  </si>
  <si>
    <t>ITE snacks/dinner/food</t>
  </si>
  <si>
    <t>food for ALSO course</t>
  </si>
  <si>
    <t>events/functions</t>
  </si>
  <si>
    <t>thank you notes/postage</t>
  </si>
  <si>
    <t>meet and greet dinner food for current residents (must be in a group setting - not individual meals eaten at their homes)</t>
  </si>
  <si>
    <t>Match day event</t>
  </si>
  <si>
    <t>rank list meeting food</t>
  </si>
  <si>
    <t>Interview Broker or similar programs will be deducted from your fees budget, not recruitment budget</t>
  </si>
  <si>
    <t>wellness lunch</t>
  </si>
  <si>
    <t>wellness tokens of appreciation</t>
  </si>
  <si>
    <t>team building events</t>
  </si>
  <si>
    <t>match day celebration</t>
  </si>
  <si>
    <t>escape room</t>
  </si>
  <si>
    <t>call room décor updates</t>
  </si>
  <si>
    <t>halloween party</t>
  </si>
  <si>
    <t>apple picking</t>
  </si>
  <si>
    <t>wellness dinner</t>
  </si>
  <si>
    <t>sports day</t>
  </si>
  <si>
    <t>retreat</t>
  </si>
  <si>
    <t>wilderness day</t>
  </si>
  <si>
    <t>axe throwing</t>
  </si>
  <si>
    <t>retreat gifts</t>
  </si>
  <si>
    <t>bowling</t>
  </si>
  <si>
    <t>mini golf &amp; ice cream</t>
  </si>
  <si>
    <t>Yard Goats</t>
  </si>
  <si>
    <t>grad party</t>
  </si>
  <si>
    <t>holiday party</t>
  </si>
  <si>
    <t>DJ for holiday party</t>
  </si>
  <si>
    <t>admin chief gifts</t>
  </si>
  <si>
    <t>group photo, framing</t>
  </si>
  <si>
    <t>grad dinner</t>
  </si>
  <si>
    <t>cupcakes for graduation</t>
  </si>
  <si>
    <t>grad award, engraving</t>
  </si>
  <si>
    <t>grad lunch</t>
  </si>
  <si>
    <t>grad picnic</t>
  </si>
  <si>
    <t>diploma covers</t>
  </si>
  <si>
    <t>chief handover dinner</t>
  </si>
  <si>
    <t>grad gifts, wrapping paper supplies</t>
  </si>
  <si>
    <t>grad photo booth</t>
  </si>
  <si>
    <t>All of the expenses above should be coded to 72543 - functions</t>
  </si>
  <si>
    <t>Recruitment (in person)</t>
  </si>
  <si>
    <t>Recruitment (virtual season)</t>
  </si>
  <si>
    <t>Recruitment (in-person season)</t>
  </si>
  <si>
    <t>breakfast/lunch/snacks/coffee</t>
  </si>
  <si>
    <t>award plaques/trophies</t>
  </si>
  <si>
    <t>swag</t>
  </si>
  <si>
    <t>Total Budget for In-Person Recruitment</t>
  </si>
  <si>
    <t>MAXIMUM Amount per Candidate interviewed</t>
  </si>
  <si>
    <t>NO GIFT CARDS FOR CURRENT RESIDENTS, FACULTY, OR APPLICANTS</t>
  </si>
  <si>
    <t>wellness funds are not given to individual residents; money must be spent in a group setting at an event that the residents have a say in choosing</t>
  </si>
  <si>
    <t>Total Amount Spent for Educational Activities</t>
  </si>
  <si>
    <t>Total Amount Spent for Virtual Recruitment</t>
  </si>
  <si>
    <t>Total Amount Spent for In-Person Recruitment</t>
  </si>
  <si>
    <t>Total Amount Spent for Wellness</t>
  </si>
  <si>
    <t>Total Amount Spent for Graduation/Holiday</t>
  </si>
  <si>
    <t>Remaining Budget for Education Activities</t>
  </si>
  <si>
    <t>Remaining Budget for Virtual Recruitment</t>
  </si>
  <si>
    <t>Remaining Budget for In-Person Recruitment</t>
  </si>
  <si>
    <t>Remaining Budget for Wellness</t>
  </si>
  <si>
    <t>Remaining Budget for Graduation/Holiday</t>
  </si>
  <si>
    <t>Educational Activities</t>
  </si>
  <si>
    <t>you may NOT puchase gift cards using wellness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</si>
</sst>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rgb="FFFA7D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3" borderId="2" applyNumberFormat="0" applyAlignment="0" applyProtection="0"/>
  </cellStyleXfs>
  <cellXfs count="15">
    <xf numFmtId="0" fontId="0" fillId="0" borderId="0" xfId="0"/>
    <xf numFmtId="0" fontId="0" fillId="0" borderId="1" xfId="0" applyBorder="1"/>
    <xf numFmtId="6" fontId="0" fillId="0" borderId="1" xfId="0" applyNumberFormat="1" applyBorder="1"/>
    <xf numFmtId="0" fontId="1" fillId="0" borderId="0" xfId="0" applyFont="1"/>
    <xf numFmtId="0" fontId="0" fillId="2" borderId="1" xfId="0" applyFill="1" applyBorder="1"/>
    <xf numFmtId="0" fontId="1" fillId="2" borderId="1" xfId="0" applyFont="1" applyFill="1" applyBorder="1"/>
    <xf numFmtId="6" fontId="0" fillId="0" borderId="0" xfId="0" applyNumberFormat="1"/>
    <xf numFmtId="6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6" fontId="1" fillId="0" borderId="1" xfId="0" applyNumberFormat="1" applyFont="1" applyBorder="1"/>
    <xf numFmtId="0" fontId="0" fillId="2" borderId="1" xfId="0" applyFill="1" applyBorder="1" applyAlignment="1">
      <alignment wrapText="1"/>
    </xf>
    <xf numFmtId="6" fontId="3" fillId="3" borderId="2" xfId="2" applyNumberFormat="1"/>
    <xf numFmtId="44" fontId="1" fillId="0" borderId="0" xfId="1" applyFont="1"/>
    <xf numFmtId="44" fontId="0" fillId="0" borderId="0" xfId="1" applyFont="1"/>
  </cellXfs>
  <cellStyles count="3">
    <cellStyle name="Calculation" xfId="2" builtinId="2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EFCBB9E-C04D-4F0E-80DB-CEA3B2A2814A}" name="Table1" displayName="Table1" ref="A1:A6" totalsRowShown="0">
  <autoFilter ref="A1:A6" xr:uid="{2EFCBB9E-C04D-4F0E-80DB-CEA3B2A2814A}"/>
  <tableColumns count="1">
    <tableColumn id="1" xr3:uid="{29CF0A8F-D3CD-4057-8A5F-C1895BA8F512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AFAEA-D02F-4E2B-91FC-0E3944808062}">
  <dimension ref="B2:G31"/>
  <sheetViews>
    <sheetView workbookViewId="0">
      <selection activeCell="D12" sqref="D12"/>
    </sheetView>
  </sheetViews>
  <sheetFormatPr defaultRowHeight="15.75" x14ac:dyDescent="0.3"/>
  <cols>
    <col min="2" max="2" width="25.77734375" style="9" customWidth="1"/>
    <col min="3" max="3" width="26.109375" bestFit="1" customWidth="1"/>
    <col min="4" max="4" width="22.5546875" customWidth="1"/>
    <col min="5" max="5" width="33.33203125" bestFit="1" customWidth="1"/>
    <col min="6" max="7" width="39.33203125" bestFit="1" customWidth="1"/>
  </cols>
  <sheetData>
    <row r="2" spans="2:7" ht="47.25" x14ac:dyDescent="0.3">
      <c r="B2" s="8" t="s">
        <v>16</v>
      </c>
      <c r="C2" s="11" t="s">
        <v>17</v>
      </c>
      <c r="D2" s="4" t="s">
        <v>1</v>
      </c>
      <c r="E2" s="5" t="s">
        <v>2</v>
      </c>
      <c r="F2" s="5" t="s">
        <v>81</v>
      </c>
      <c r="G2" s="5" t="s">
        <v>86</v>
      </c>
    </row>
    <row r="3" spans="2:7" x14ac:dyDescent="0.3">
      <c r="B3" s="8"/>
      <c r="C3" s="1"/>
      <c r="D3" s="2">
        <v>500</v>
      </c>
      <c r="E3" s="10">
        <f>C3*D3</f>
        <v>0</v>
      </c>
      <c r="F3" s="12">
        <f>SUMIF(Expenses!C2:C9994,"Educational Activities",Expenses!D2:D9994)</f>
        <v>0</v>
      </c>
      <c r="G3" s="12">
        <f>E3-F3</f>
        <v>0</v>
      </c>
    </row>
    <row r="4" spans="2:7" x14ac:dyDescent="0.3">
      <c r="B4" s="8"/>
    </row>
    <row r="5" spans="2:7" x14ac:dyDescent="0.3">
      <c r="B5" s="8"/>
    </row>
    <row r="6" spans="2:7" ht="31.5" x14ac:dyDescent="0.3">
      <c r="B6" s="8" t="s">
        <v>72</v>
      </c>
      <c r="C6" s="11" t="s">
        <v>18</v>
      </c>
      <c r="D6" s="11" t="s">
        <v>78</v>
      </c>
      <c r="E6" s="5" t="s">
        <v>20</v>
      </c>
      <c r="F6" s="5" t="s">
        <v>82</v>
      </c>
      <c r="G6" s="5" t="s">
        <v>87</v>
      </c>
    </row>
    <row r="7" spans="2:7" x14ac:dyDescent="0.3">
      <c r="B7" s="8"/>
      <c r="C7" s="1"/>
      <c r="D7" s="2">
        <v>15</v>
      </c>
      <c r="E7" s="10">
        <f>C7*D7</f>
        <v>0</v>
      </c>
      <c r="F7" s="12">
        <f>SUMIF(Expenses!C2:C9998,"Recruitment",Expenses!D2:D9998)</f>
        <v>0</v>
      </c>
      <c r="G7" s="12">
        <f>E7-F7</f>
        <v>0</v>
      </c>
    </row>
    <row r="8" spans="2:7" x14ac:dyDescent="0.3">
      <c r="B8" s="8"/>
      <c r="D8" s="6"/>
      <c r="E8" s="7"/>
    </row>
    <row r="9" spans="2:7" x14ac:dyDescent="0.3">
      <c r="B9" s="8"/>
    </row>
    <row r="10" spans="2:7" ht="31.5" x14ac:dyDescent="0.3">
      <c r="B10" s="8" t="s">
        <v>73</v>
      </c>
      <c r="C10" s="11" t="s">
        <v>18</v>
      </c>
      <c r="D10" s="11" t="s">
        <v>78</v>
      </c>
      <c r="E10" s="5" t="s">
        <v>77</v>
      </c>
      <c r="F10" s="5" t="s">
        <v>83</v>
      </c>
      <c r="G10" s="5" t="s">
        <v>88</v>
      </c>
    </row>
    <row r="11" spans="2:7" x14ac:dyDescent="0.3">
      <c r="B11" s="8"/>
      <c r="C11" s="1"/>
      <c r="D11" s="2">
        <v>65</v>
      </c>
      <c r="E11" s="10">
        <f>C11*D11</f>
        <v>0</v>
      </c>
      <c r="F11" s="12">
        <f>SUMIF(Expenses!C2:C10002,"Recruitment",Expenses!D2:D10002)</f>
        <v>0</v>
      </c>
      <c r="G11" s="12">
        <f>E11-F11</f>
        <v>0</v>
      </c>
    </row>
    <row r="12" spans="2:7" x14ac:dyDescent="0.3">
      <c r="B12" s="8"/>
    </row>
    <row r="13" spans="2:7" x14ac:dyDescent="0.3">
      <c r="B13" s="8"/>
    </row>
    <row r="14" spans="2:7" x14ac:dyDescent="0.3">
      <c r="B14" s="8" t="s">
        <v>9</v>
      </c>
      <c r="C14" s="11" t="s">
        <v>0</v>
      </c>
      <c r="D14" s="4" t="s">
        <v>1</v>
      </c>
      <c r="E14" s="5" t="s">
        <v>4</v>
      </c>
      <c r="F14" s="5" t="s">
        <v>84</v>
      </c>
      <c r="G14" s="5" t="s">
        <v>89</v>
      </c>
    </row>
    <row r="15" spans="2:7" x14ac:dyDescent="0.3">
      <c r="B15" s="8"/>
      <c r="C15" s="1"/>
      <c r="D15" s="2">
        <v>75</v>
      </c>
      <c r="E15" s="10">
        <f>C15*D15</f>
        <v>0</v>
      </c>
      <c r="F15" s="12">
        <f>SUMIF(Expenses!C2:C10006,"Wellness",Expenses!D2:D10006)</f>
        <v>0</v>
      </c>
      <c r="G15" s="12">
        <f>E15-F15</f>
        <v>0</v>
      </c>
    </row>
    <row r="16" spans="2:7" x14ac:dyDescent="0.3">
      <c r="B16" s="8"/>
    </row>
    <row r="17" spans="2:7" x14ac:dyDescent="0.3">
      <c r="B17" s="8"/>
    </row>
    <row r="18" spans="2:7" x14ac:dyDescent="0.3">
      <c r="B18" s="8" t="s">
        <v>10</v>
      </c>
      <c r="C18" s="4" t="s">
        <v>5</v>
      </c>
      <c r="D18" s="4" t="s">
        <v>3</v>
      </c>
      <c r="E18" s="5" t="s">
        <v>7</v>
      </c>
      <c r="F18" s="5" t="s">
        <v>85</v>
      </c>
      <c r="G18" s="5" t="s">
        <v>90</v>
      </c>
    </row>
    <row r="19" spans="2:7" x14ac:dyDescent="0.3">
      <c r="B19" s="8"/>
      <c r="C19" s="1"/>
      <c r="D19" s="2">
        <v>250</v>
      </c>
      <c r="E19" s="10">
        <f>(C19*D19)+(C21*D21)</f>
        <v>0</v>
      </c>
      <c r="F19" s="12">
        <f>SUMIF(Expenses!C2:C10010,"Graduation &amp; Holiday",Expenses!D2:D10010)</f>
        <v>0</v>
      </c>
      <c r="G19" s="12">
        <f>E19-F19</f>
        <v>0</v>
      </c>
    </row>
    <row r="20" spans="2:7" x14ac:dyDescent="0.3">
      <c r="B20" s="8"/>
      <c r="C20" s="4" t="s">
        <v>6</v>
      </c>
      <c r="D20" s="4" t="s">
        <v>3</v>
      </c>
    </row>
    <row r="21" spans="2:7" x14ac:dyDescent="0.3">
      <c r="B21" s="8"/>
      <c r="C21" s="1"/>
      <c r="D21" s="2">
        <v>200</v>
      </c>
    </row>
    <row r="22" spans="2:7" x14ac:dyDescent="0.3">
      <c r="B22" s="8"/>
    </row>
    <row r="23" spans="2:7" x14ac:dyDescent="0.3">
      <c r="B23" s="8"/>
    </row>
    <row r="24" spans="2:7" ht="47.25" x14ac:dyDescent="0.3">
      <c r="B24" s="8" t="s">
        <v>70</v>
      </c>
    </row>
    <row r="25" spans="2:7" x14ac:dyDescent="0.3">
      <c r="B25" s="8"/>
    </row>
    <row r="26" spans="2:7" x14ac:dyDescent="0.3">
      <c r="B26" s="8"/>
    </row>
    <row r="27" spans="2:7" x14ac:dyDescent="0.3">
      <c r="B27" s="8"/>
    </row>
    <row r="28" spans="2:7" x14ac:dyDescent="0.3">
      <c r="B28" s="8"/>
    </row>
    <row r="29" spans="2:7" x14ac:dyDescent="0.3">
      <c r="B29" s="8"/>
    </row>
    <row r="30" spans="2:7" x14ac:dyDescent="0.3">
      <c r="B30" s="8"/>
    </row>
    <row r="31" spans="2:7" x14ac:dyDescent="0.3">
      <c r="B31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9784-BF73-45B8-B03A-EDCAC98C3A39}">
  <dimension ref="A1:D1"/>
  <sheetViews>
    <sheetView workbookViewId="0">
      <selection activeCell="C2" sqref="C2"/>
    </sheetView>
  </sheetViews>
  <sheetFormatPr defaultColWidth="15.77734375" defaultRowHeight="15.75" x14ac:dyDescent="0.3"/>
  <cols>
    <col min="1" max="1" width="13.6640625" customWidth="1"/>
    <col min="2" max="2" width="56.21875" customWidth="1"/>
    <col min="3" max="3" width="38.88671875" customWidth="1"/>
    <col min="4" max="4" width="38.44140625" style="14" customWidth="1"/>
  </cols>
  <sheetData>
    <row r="1" spans="1:4" s="3" customFormat="1" x14ac:dyDescent="0.3">
      <c r="A1" s="3" t="s">
        <v>14</v>
      </c>
      <c r="B1" s="3" t="s">
        <v>11</v>
      </c>
      <c r="C1" s="3" t="s">
        <v>12</v>
      </c>
      <c r="D1" s="13" t="s">
        <v>13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01FE9B-24AB-4572-A945-EA9F9D5FBB83}">
          <x14:formula1>
            <xm:f>Categories!$A$3:$A$6</xm:f>
          </x14:formula1>
          <xm:sqref>C2:C2710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401C-89B3-401D-B701-AA1B5F9E8FA3}">
  <dimension ref="B2:C55"/>
  <sheetViews>
    <sheetView tabSelected="1" topLeftCell="A10" zoomScaleNormal="100" workbookViewId="0">
      <selection activeCell="B39" sqref="B39"/>
    </sheetView>
  </sheetViews>
  <sheetFormatPr defaultRowHeight="15.75" x14ac:dyDescent="0.3"/>
  <cols>
    <col min="2" max="2" width="67.44140625" bestFit="1" customWidth="1"/>
    <col min="3" max="3" width="88" bestFit="1" customWidth="1"/>
  </cols>
  <sheetData>
    <row r="2" spans="2:3" x14ac:dyDescent="0.3">
      <c r="B2" s="3" t="s">
        <v>16</v>
      </c>
      <c r="C2" s="3" t="s">
        <v>19</v>
      </c>
    </row>
    <row r="3" spans="2:3" x14ac:dyDescent="0.3">
      <c r="B3" t="s">
        <v>21</v>
      </c>
      <c r="C3" t="s">
        <v>33</v>
      </c>
    </row>
    <row r="4" spans="2:3" x14ac:dyDescent="0.3">
      <c r="B4" t="s">
        <v>22</v>
      </c>
      <c r="C4" t="s">
        <v>74</v>
      </c>
    </row>
    <row r="5" spans="2:3" x14ac:dyDescent="0.3">
      <c r="B5" t="s">
        <v>37</v>
      </c>
      <c r="C5" t="s">
        <v>35</v>
      </c>
    </row>
    <row r="6" spans="2:3" x14ac:dyDescent="0.3">
      <c r="B6" t="s">
        <v>23</v>
      </c>
      <c r="C6" t="s">
        <v>34</v>
      </c>
    </row>
    <row r="7" spans="2:3" x14ac:dyDescent="0.3">
      <c r="B7" t="s">
        <v>24</v>
      </c>
      <c r="C7" t="s">
        <v>37</v>
      </c>
    </row>
    <row r="8" spans="2:3" x14ac:dyDescent="0.3">
      <c r="B8" t="s">
        <v>25</v>
      </c>
      <c r="C8" t="s">
        <v>36</v>
      </c>
    </row>
    <row r="9" spans="2:3" x14ac:dyDescent="0.3">
      <c r="B9" t="s">
        <v>26</v>
      </c>
      <c r="C9" t="s">
        <v>38</v>
      </c>
    </row>
    <row r="10" spans="2:3" x14ac:dyDescent="0.3">
      <c r="B10" t="s">
        <v>27</v>
      </c>
      <c r="C10" t="s">
        <v>79</v>
      </c>
    </row>
    <row r="11" spans="2:3" x14ac:dyDescent="0.3">
      <c r="B11" t="s">
        <v>28</v>
      </c>
    </row>
    <row r="12" spans="2:3" x14ac:dyDescent="0.3">
      <c r="B12" t="s">
        <v>29</v>
      </c>
    </row>
    <row r="13" spans="2:3" x14ac:dyDescent="0.3">
      <c r="B13" t="s">
        <v>30</v>
      </c>
    </row>
    <row r="14" spans="2:3" x14ac:dyDescent="0.3">
      <c r="B14" t="s">
        <v>31</v>
      </c>
    </row>
    <row r="15" spans="2:3" x14ac:dyDescent="0.3">
      <c r="B15" t="s">
        <v>32</v>
      </c>
    </row>
    <row r="16" spans="2:3" x14ac:dyDescent="0.3">
      <c r="B16" s="3"/>
    </row>
    <row r="17" spans="2:3" x14ac:dyDescent="0.3">
      <c r="B17" s="3"/>
    </row>
    <row r="18" spans="2:3" x14ac:dyDescent="0.3">
      <c r="B18" s="3" t="s">
        <v>9</v>
      </c>
      <c r="C18" s="3" t="s">
        <v>71</v>
      </c>
    </row>
    <row r="19" spans="2:3" x14ac:dyDescent="0.3">
      <c r="B19" t="s">
        <v>30</v>
      </c>
      <c r="C19" t="s">
        <v>33</v>
      </c>
    </row>
    <row r="20" spans="2:3" x14ac:dyDescent="0.3">
      <c r="B20" t="s">
        <v>39</v>
      </c>
      <c r="C20" t="s">
        <v>74</v>
      </c>
    </row>
    <row r="21" spans="2:3" x14ac:dyDescent="0.3">
      <c r="B21" t="s">
        <v>40</v>
      </c>
      <c r="C21" t="s">
        <v>35</v>
      </c>
    </row>
    <row r="22" spans="2:3" x14ac:dyDescent="0.3">
      <c r="B22" t="s">
        <v>41</v>
      </c>
      <c r="C22" t="s">
        <v>34</v>
      </c>
    </row>
    <row r="23" spans="2:3" ht="16.5" customHeight="1" x14ac:dyDescent="0.3">
      <c r="B23" t="s">
        <v>42</v>
      </c>
      <c r="C23" t="s">
        <v>37</v>
      </c>
    </row>
    <row r="24" spans="2:3" ht="16.5" customHeight="1" x14ac:dyDescent="0.3">
      <c r="B24" t="s">
        <v>43</v>
      </c>
      <c r="C24" t="s">
        <v>36</v>
      </c>
    </row>
    <row r="25" spans="2:3" ht="16.5" customHeight="1" x14ac:dyDescent="0.3">
      <c r="B25" t="s">
        <v>44</v>
      </c>
      <c r="C25" t="s">
        <v>38</v>
      </c>
    </row>
    <row r="26" spans="2:3" ht="16.5" customHeight="1" x14ac:dyDescent="0.3">
      <c r="B26" t="s">
        <v>45</v>
      </c>
      <c r="C26" t="s">
        <v>79</v>
      </c>
    </row>
    <row r="27" spans="2:3" ht="16.5" customHeight="1" x14ac:dyDescent="0.3">
      <c r="B27" t="s">
        <v>46</v>
      </c>
      <c r="C27" t="s">
        <v>76</v>
      </c>
    </row>
    <row r="28" spans="2:3" x14ac:dyDescent="0.3">
      <c r="B28" t="s">
        <v>47</v>
      </c>
    </row>
    <row r="29" spans="2:3" x14ac:dyDescent="0.3">
      <c r="B29" t="s">
        <v>48</v>
      </c>
    </row>
    <row r="30" spans="2:3" x14ac:dyDescent="0.3">
      <c r="B30" t="s">
        <v>49</v>
      </c>
    </row>
    <row r="31" spans="2:3" x14ac:dyDescent="0.3">
      <c r="B31" t="s">
        <v>50</v>
      </c>
    </row>
    <row r="32" spans="2:3" x14ac:dyDescent="0.3">
      <c r="B32" t="s">
        <v>51</v>
      </c>
    </row>
    <row r="33" spans="2:2" x14ac:dyDescent="0.3">
      <c r="B33" t="s">
        <v>52</v>
      </c>
    </row>
    <row r="34" spans="2:2" x14ac:dyDescent="0.3">
      <c r="B34" t="s">
        <v>53</v>
      </c>
    </row>
    <row r="35" spans="2:2" x14ac:dyDescent="0.3">
      <c r="B35" t="s">
        <v>54</v>
      </c>
    </row>
    <row r="36" spans="2:2" x14ac:dyDescent="0.3">
      <c r="B36" t="s">
        <v>55</v>
      </c>
    </row>
    <row r="37" spans="2:2" x14ac:dyDescent="0.3">
      <c r="B37" t="s">
        <v>80</v>
      </c>
    </row>
    <row r="38" spans="2:2" x14ac:dyDescent="0.3">
      <c r="B38" t="s">
        <v>92</v>
      </c>
    </row>
    <row r="39" spans="2:2" x14ac:dyDescent="0.3">
      <c r="B39" s="3"/>
    </row>
    <row r="40" spans="2:2" x14ac:dyDescent="0.3">
      <c r="B40" s="3" t="s">
        <v>10</v>
      </c>
    </row>
    <row r="41" spans="2:2" x14ac:dyDescent="0.3">
      <c r="B41" t="s">
        <v>56</v>
      </c>
    </row>
    <row r="42" spans="2:2" x14ac:dyDescent="0.3">
      <c r="B42" t="s">
        <v>57</v>
      </c>
    </row>
    <row r="43" spans="2:2" x14ac:dyDescent="0.3">
      <c r="B43" t="s">
        <v>58</v>
      </c>
    </row>
    <row r="44" spans="2:2" x14ac:dyDescent="0.3">
      <c r="B44" t="s">
        <v>59</v>
      </c>
    </row>
    <row r="45" spans="2:2" x14ac:dyDescent="0.3">
      <c r="B45" t="s">
        <v>60</v>
      </c>
    </row>
    <row r="46" spans="2:2" x14ac:dyDescent="0.3">
      <c r="B46" t="s">
        <v>61</v>
      </c>
    </row>
    <row r="47" spans="2:2" x14ac:dyDescent="0.3">
      <c r="B47" t="s">
        <v>62</v>
      </c>
    </row>
    <row r="48" spans="2:2" x14ac:dyDescent="0.3">
      <c r="B48" t="s">
        <v>63</v>
      </c>
    </row>
    <row r="49" spans="2:2" x14ac:dyDescent="0.3">
      <c r="B49" t="s">
        <v>64</v>
      </c>
    </row>
    <row r="50" spans="2:2" x14ac:dyDescent="0.3">
      <c r="B50" t="s">
        <v>75</v>
      </c>
    </row>
    <row r="51" spans="2:2" x14ac:dyDescent="0.3">
      <c r="B51" t="s">
        <v>65</v>
      </c>
    </row>
    <row r="52" spans="2:2" x14ac:dyDescent="0.3">
      <c r="B52" t="s">
        <v>66</v>
      </c>
    </row>
    <row r="53" spans="2:2" x14ac:dyDescent="0.3">
      <c r="B53" t="s">
        <v>68</v>
      </c>
    </row>
    <row r="54" spans="2:2" x14ac:dyDescent="0.3">
      <c r="B54" t="s">
        <v>67</v>
      </c>
    </row>
    <row r="55" spans="2:2" x14ac:dyDescent="0.3">
      <c r="B55" t="s">
        <v>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FF86-2FD2-463F-87A8-738EE1D2E2BE}">
  <dimension ref="A1:A6"/>
  <sheetViews>
    <sheetView workbookViewId="0">
      <selection activeCell="A4" sqref="A4"/>
    </sheetView>
  </sheetViews>
  <sheetFormatPr defaultRowHeight="15.75" x14ac:dyDescent="0.3"/>
  <cols>
    <col min="1" max="1" width="9.5546875" customWidth="1"/>
  </cols>
  <sheetData>
    <row r="1" spans="1:1" x14ac:dyDescent="0.3">
      <c r="A1" t="s">
        <v>15</v>
      </c>
    </row>
    <row r="2" spans="1:1" x14ac:dyDescent="0.3">
      <c r="A2" t="s">
        <v>12</v>
      </c>
    </row>
    <row r="3" spans="1:1" x14ac:dyDescent="0.3">
      <c r="A3" t="s">
        <v>91</v>
      </c>
    </row>
    <row r="4" spans="1:1" x14ac:dyDescent="0.3">
      <c r="A4" t="s">
        <v>10</v>
      </c>
    </row>
    <row r="5" spans="1:1" x14ac:dyDescent="0.3">
      <c r="A5" t="s">
        <v>8</v>
      </c>
    </row>
    <row r="6" spans="1:1" x14ac:dyDescent="0.3">
      <c r="A6" t="s"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Budgets</vt:lpstr>
      <vt:lpstr>Expenses</vt:lpstr>
      <vt:lpstr>Activities</vt:lpstr>
      <vt:lpstr>Categories</vt:lpstr>
    </vt:vector>
  </TitlesOfParts>
  <Company>UCONN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Demetro,Melissa</dc:creator>
  <cp:lastModifiedBy>Demetro,Melissa</cp:lastModifiedBy>
  <dcterms:created xsi:type="dcterms:W3CDTF">2022-11-02T16:32:11Z</dcterms:created>
  <dcterms:modified xsi:type="dcterms:W3CDTF">2023-06-08T10:54:58Z</dcterms:modified>
</cp:coreProperties>
</file>